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activeTab="0"/>
  </bookViews>
  <sheets>
    <sheet name="vagyonosodás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<sst xmlns="http://schemas.openxmlformats.org/spreadsheetml/2006/main" count="120" uniqueCount="109">
  <si>
    <t>© Angyal József okleveles adószakértő</t>
  </si>
  <si>
    <t>1.</t>
  </si>
  <si>
    <t>2.</t>
  </si>
  <si>
    <t>bevétel</t>
  </si>
  <si>
    <t>kiadás</t>
  </si>
  <si>
    <t>egyenleg</t>
  </si>
  <si>
    <t>Megnevezés</t>
  </si>
  <si>
    <t>Jogszabályi hivatkozás:</t>
  </si>
  <si>
    <t>becsült alap</t>
  </si>
  <si>
    <t>Bevétel</t>
  </si>
  <si>
    <t>Kiadás</t>
  </si>
  <si>
    <t>Egyenleg</t>
  </si>
  <si>
    <t>BK:munkabér kifizetés készpénzben</t>
  </si>
  <si>
    <t>BB:munkabér utalás bankszámlára</t>
  </si>
  <si>
    <t>BK:ingatlan eladás készpénzben</t>
  </si>
  <si>
    <t>BB:ingatlan eladás utalással</t>
  </si>
  <si>
    <t>BK:gépkocsi eladás készpénzben</t>
  </si>
  <si>
    <t>BB:gépkocsi eladás utalással</t>
  </si>
  <si>
    <t>BK:kapott kölcsön készpénzben</t>
  </si>
  <si>
    <t>BB:kapott kölcsön bankszámlára</t>
  </si>
  <si>
    <t>BK:egyéb készpénzes bevétel</t>
  </si>
  <si>
    <t>BB:egyéb bevétel bankszámlára</t>
  </si>
  <si>
    <t>KK:ingatlan vásárlás készpénzben</t>
  </si>
  <si>
    <t>KB:ingatlan vásárlás utalással</t>
  </si>
  <si>
    <t>KK:gépkocsi vétel készpénzben</t>
  </si>
  <si>
    <t>KB:gépkocsi vétel utalással</t>
  </si>
  <si>
    <t>KK:adott kölcsön készpénzben</t>
  </si>
  <si>
    <t>KB:adott kölcsön utalása</t>
  </si>
  <si>
    <t>KK:egyéb készpénzes kiadás</t>
  </si>
  <si>
    <t>KB:egyéb kiadás utalással</t>
  </si>
  <si>
    <t>KB:rezsi költség utalása</t>
  </si>
  <si>
    <t>KB:bankártyás vásárlás</t>
  </si>
  <si>
    <t>BÁ:készpénzfelvétel saját bankszámláról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</si>
  <si>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</si>
  <si>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</si>
  <si>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</si>
  <si>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</si>
  <si>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</si>
  <si>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</si>
  <si>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</si>
  <si>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</si>
  <si>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</si>
  <si>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</si>
  <si>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</si>
  <si>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</si>
  <si>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</si>
  <si>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</si>
  <si>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</si>
  <si>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</si>
  <si>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</si>
  <si>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</si>
  <si>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</si>
  <si>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</si>
  <si>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</si>
  <si>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</si>
  <si>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</si>
  <si>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</si>
  <si>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</si>
  <si>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</si>
  <si>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</si>
  <si>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</si>
  <si>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</si>
  <si>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</si>
  <si>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</si>
  <si>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</si>
  <si>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</si>
  <si>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</si>
  <si>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</si>
  <si>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 xml:space="preserve">      "Pénztárca" szemszögéből</t>
  </si>
  <si>
    <t xml:space="preserve">       Szja törvény 5. számú melléklet</t>
  </si>
  <si>
    <t xml:space="preserve"> ---------&gt;</t>
  </si>
  <si>
    <t>ÉV</t>
  </si>
  <si>
    <t xml:space="preserve"> (Vizsgált időszak elején banki nyitó és készpénz nyitó, közben előző év záró egyenlege </t>
  </si>
  <si>
    <t xml:space="preserve">  Pénztárkönyv alapnyilvántartás</t>
  </si>
  <si>
    <t>---------&gt;</t>
  </si>
  <si>
    <t>Év eleji Nyitó összeg</t>
  </si>
  <si>
    <t>Folytatólagos idősoros mérlegnél :</t>
  </si>
  <si>
    <t>1. év</t>
  </si>
  <si>
    <t>2. év</t>
  </si>
  <si>
    <t>3.év</t>
  </si>
  <si>
    <t>4.év</t>
  </si>
  <si>
    <t>5.év</t>
  </si>
  <si>
    <t>6.év</t>
  </si>
  <si>
    <t>7.év</t>
  </si>
  <si>
    <t>8.év</t>
  </si>
  <si>
    <t>Vizsgált időszak elején (1. év):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</si>
  <si>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</si>
  <si>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</si>
  <si>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</si>
  <si>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</si>
  <si>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</si>
  <si>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</si>
  <si>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</si>
  <si>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</si>
  <si>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</si>
  <si>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</si>
  <si>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</si>
  <si>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</si>
  <si>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</si>
  <si>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Becsléssel megállapított adóalap (Ft):</t>
  </si>
  <si>
    <t>Becsléssel megállapított adóalap(Ft):</t>
  </si>
  <si>
    <t>KÁ:készpénzbefizetés saját bankszámlára</t>
  </si>
  <si>
    <t>Vagyonosodási vizsgálat: idősoros pénzforgalmi mérleg 2 formájának összehasonlítása</t>
  </si>
  <si>
    <t>? ? ? ? ?</t>
  </si>
  <si>
    <t>A "zöld" színű mezőket kell kitöltenie, a többit számolja a program.</t>
  </si>
  <si>
    <t>összeg Ft</t>
  </si>
  <si>
    <t>Készpénz nyitó egyenleg Ft:</t>
  </si>
  <si>
    <t>Előző évi záró egyenleg Ft:</t>
  </si>
  <si>
    <t>Bankszámla nyitó egyenleg Ft: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</si>
</sst>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#,##0\ &quot;Ft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i/>
      <sz val="10"/>
      <color indexed="8"/>
      <name val="Tahoma"/>
      <family val="2"/>
    </font>
    <font>
      <i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9"/>
      <color indexed="8"/>
      <name val="Tahoma"/>
      <family val="2"/>
    </font>
    <font>
      <i/>
      <sz val="8"/>
      <color indexed="8"/>
      <name val="Tahoma"/>
      <family val="2"/>
    </font>
    <font>
      <i/>
      <sz val="11"/>
      <color indexed="8"/>
      <name val="Calibri"/>
      <family val="2"/>
    </font>
    <font>
      <b/>
      <sz val="8"/>
      <color indexed="8"/>
      <name val="Tahoma"/>
      <family val="2"/>
    </font>
    <font>
      <sz val="11"/>
      <color indexed="13"/>
      <name val="Calibri"/>
      <family val="2"/>
    </font>
    <font>
      <b/>
      <sz val="15"/>
      <color indexed="13"/>
      <name val="Tahoma"/>
      <family val="2"/>
    </font>
    <font>
      <b/>
      <sz val="14"/>
      <color indexed="13"/>
      <name val="Tahoma"/>
      <family val="2"/>
    </font>
    <font>
      <u val="single"/>
      <sz val="10"/>
      <color indexed="13"/>
      <name val="Calibri"/>
      <family val="2"/>
    </font>
    <font>
      <b/>
      <u val="single"/>
      <sz val="11"/>
      <color indexed="13"/>
      <name val="Calibri"/>
      <family val="2"/>
    </font>
    <font>
      <b/>
      <sz val="10"/>
      <color indexed="8"/>
      <name val="Tahoma"/>
      <family val="2"/>
    </font>
    <font>
      <b/>
      <i/>
      <sz val="11"/>
      <color indexed="8"/>
      <name val="Calibri"/>
      <family val="2"/>
    </font>
    <font>
      <b/>
      <u val="single"/>
      <sz val="9"/>
      <color indexed="13"/>
      <name val="Tahoma"/>
      <family val="2"/>
    </font>
    <font>
      <sz val="9"/>
      <color indexed="13"/>
      <name val="Tahoma"/>
      <family val="2"/>
    </font>
    <font>
      <i/>
      <sz val="9"/>
      <color indexed="13"/>
      <name val="Tahoma"/>
      <family val="2"/>
    </font>
    <font>
      <i/>
      <sz val="8"/>
      <color indexed="13"/>
      <name val="Tahoma"/>
      <family val="2"/>
    </font>
    <font>
      <sz val="10"/>
      <color indexed="9"/>
      <name val="Calibri"/>
      <family val="2"/>
    </font>
    <font>
      <b/>
      <sz val="9"/>
      <color indexed="13"/>
      <name val="Tahoma"/>
      <family val="2"/>
    </font>
    <font>
      <b/>
      <u val="single"/>
      <sz val="10"/>
      <color indexed="13"/>
      <name val="Tahoma"/>
      <family val="2"/>
    </font>
    <font>
      <b/>
      <i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ahoma"/>
      <family val="2"/>
    </font>
    <font>
      <b/>
      <sz val="9"/>
      <color rgb="FF000000"/>
      <name val="Tahoma"/>
      <family val="2"/>
    </font>
    <font>
      <b/>
      <sz val="11"/>
      <color rgb="FF000000"/>
      <name val="Tahoma"/>
      <family val="2"/>
    </font>
    <font>
      <b/>
      <i/>
      <sz val="10"/>
      <color rgb="FF000000"/>
      <name val="Tahoma"/>
      <family val="2"/>
    </font>
    <font>
      <i/>
      <sz val="9"/>
      <color rgb="FF000000"/>
      <name val="Tahoma"/>
      <family val="2"/>
    </font>
    <font>
      <sz val="9"/>
      <color rgb="FF000000"/>
      <name val="Tahoma"/>
      <family val="2"/>
    </font>
    <font>
      <b/>
      <i/>
      <sz val="9"/>
      <color rgb="FF000000"/>
      <name val="Tahoma"/>
      <family val="2"/>
    </font>
    <font>
      <i/>
      <sz val="8"/>
      <color theme="1"/>
      <name val="Tahoma"/>
      <family val="2"/>
    </font>
    <font>
      <i/>
      <sz val="11"/>
      <color theme="1"/>
      <name val="Calibri"/>
      <family val="2"/>
    </font>
    <font>
      <b/>
      <sz val="8"/>
      <color rgb="FF000000"/>
      <name val="Tahoma"/>
      <family val="2"/>
    </font>
    <font>
      <sz val="11"/>
      <color rgb="FFFFFF00"/>
      <name val="Calibri"/>
      <family val="2"/>
    </font>
    <font>
      <b/>
      <sz val="15"/>
      <color rgb="FFFFFF00"/>
      <name val="Tahoma"/>
      <family val="2"/>
    </font>
    <font>
      <b/>
      <sz val="14"/>
      <color rgb="FFFFFF00"/>
      <name val="Tahoma"/>
      <family val="2"/>
    </font>
    <font>
      <u val="single"/>
      <sz val="10"/>
      <color rgb="FFFFFF00"/>
      <name val="Calibri"/>
      <family val="2"/>
    </font>
    <font>
      <b/>
      <u val="single"/>
      <sz val="11"/>
      <color rgb="FFFFFF00"/>
      <name val="Calibri"/>
      <family val="2"/>
    </font>
    <font>
      <b/>
      <sz val="10"/>
      <color rgb="FF000000"/>
      <name val="Tahoma"/>
      <family val="2"/>
    </font>
    <font>
      <b/>
      <i/>
      <sz val="11"/>
      <color theme="1"/>
      <name val="Calibri"/>
      <family val="2"/>
    </font>
    <font>
      <b/>
      <u val="single"/>
      <sz val="9"/>
      <color rgb="FFFFFF00"/>
      <name val="Tahoma"/>
      <family val="2"/>
    </font>
    <font>
      <sz val="9"/>
      <color rgb="FFFFFF00"/>
      <name val="Tahoma"/>
      <family val="2"/>
    </font>
    <font>
      <i/>
      <sz val="9"/>
      <color rgb="FFFFFF00"/>
      <name val="Tahoma"/>
      <family val="2"/>
    </font>
    <font>
      <i/>
      <sz val="8"/>
      <color rgb="FFFFFF00"/>
      <name val="Tahoma"/>
      <family val="2"/>
    </font>
    <font>
      <sz val="10"/>
      <color theme="0"/>
      <name val="Calibri"/>
      <family val="2"/>
    </font>
    <font>
      <i/>
      <sz val="8"/>
      <color rgb="FF000000"/>
      <name val="Tahoma"/>
      <family val="2"/>
    </font>
    <font>
      <b/>
      <sz val="9"/>
      <color rgb="FFFFFF00"/>
      <name val="Tahoma"/>
      <family val="2"/>
    </font>
    <font>
      <b/>
      <u val="single"/>
      <sz val="10"/>
      <color rgb="FFFFFF00"/>
      <name val="Tahoma"/>
      <family val="2"/>
    </font>
    <font>
      <b/>
      <i/>
      <sz val="8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8" fillId="33" borderId="13" xfId="0" applyFont="1" applyFill="1" applyBorder="1" applyAlignment="1">
      <alignment horizontal="center"/>
    </xf>
    <xf numFmtId="0" fontId="59" fillId="33" borderId="0" xfId="0" applyFont="1" applyFill="1" applyBorder="1" applyAlignment="1">
      <alignment/>
    </xf>
    <xf numFmtId="0" fontId="59" fillId="33" borderId="15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59" fillId="33" borderId="16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166" fontId="54" fillId="33" borderId="0" xfId="0" applyNumberFormat="1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right"/>
    </xf>
    <xf numFmtId="0" fontId="61" fillId="33" borderId="0" xfId="0" applyFont="1" applyFill="1" applyBorder="1" applyAlignment="1">
      <alignment horizontal="right"/>
    </xf>
    <xf numFmtId="0" fontId="62" fillId="33" borderId="18" xfId="0" applyFont="1" applyFill="1" applyBorder="1" applyAlignment="1">
      <alignment/>
    </xf>
    <xf numFmtId="0" fontId="63" fillId="33" borderId="19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 horizontal="right"/>
    </xf>
    <xf numFmtId="0" fontId="64" fillId="33" borderId="0" xfId="0" applyFont="1" applyFill="1" applyBorder="1" applyAlignment="1">
      <alignment horizontal="center"/>
    </xf>
    <xf numFmtId="166" fontId="54" fillId="33" borderId="0" xfId="0" applyNumberFormat="1" applyFont="1" applyFill="1" applyBorder="1" applyAlignment="1">
      <alignment/>
    </xf>
    <xf numFmtId="49" fontId="59" fillId="33" borderId="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49" fontId="59" fillId="33" borderId="22" xfId="0" applyNumberFormat="1" applyFont="1" applyFill="1" applyBorder="1" applyAlignment="1">
      <alignment horizontal="center"/>
    </xf>
    <xf numFmtId="0" fontId="62" fillId="33" borderId="22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5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166" fontId="66" fillId="33" borderId="0" xfId="0" applyNumberFormat="1" applyFont="1" applyFill="1" applyBorder="1" applyAlignment="1">
      <alignment horizontal="center"/>
    </xf>
    <xf numFmtId="0" fontId="62" fillId="33" borderId="0" xfId="0" applyFont="1" applyFill="1" applyBorder="1" applyAlignment="1">
      <alignment horizontal="right"/>
    </xf>
    <xf numFmtId="0" fontId="59" fillId="33" borderId="22" xfId="0" applyFont="1" applyFill="1" applyBorder="1" applyAlignment="1">
      <alignment horizontal="right"/>
    </xf>
    <xf numFmtId="0" fontId="0" fillId="33" borderId="24" xfId="0" applyFill="1" applyBorder="1" applyAlignment="1">
      <alignment/>
    </xf>
    <xf numFmtId="3" fontId="54" fillId="34" borderId="11" xfId="0" applyNumberFormat="1" applyFont="1" applyFill="1" applyBorder="1" applyAlignment="1">
      <alignment/>
    </xf>
    <xf numFmtId="3" fontId="54" fillId="34" borderId="25" xfId="0" applyNumberFormat="1" applyFont="1" applyFill="1" applyBorder="1" applyAlignment="1">
      <alignment/>
    </xf>
    <xf numFmtId="3" fontId="54" fillId="34" borderId="26" xfId="0" applyNumberFormat="1" applyFont="1" applyFill="1" applyBorder="1" applyAlignment="1">
      <alignment/>
    </xf>
    <xf numFmtId="166" fontId="54" fillId="34" borderId="27" xfId="0" applyNumberFormat="1" applyFont="1" applyFill="1" applyBorder="1" applyAlignment="1">
      <alignment/>
    </xf>
    <xf numFmtId="3" fontId="54" fillId="34" borderId="28" xfId="0" applyNumberFormat="1" applyFont="1" applyFill="1" applyBorder="1" applyAlignment="1">
      <alignment/>
    </xf>
    <xf numFmtId="3" fontId="54" fillId="34" borderId="29" xfId="0" applyNumberFormat="1" applyFont="1" applyFill="1" applyBorder="1" applyAlignment="1">
      <alignment/>
    </xf>
    <xf numFmtId="0" fontId="67" fillId="33" borderId="30" xfId="0" applyFont="1" applyFill="1" applyBorder="1" applyAlignment="1">
      <alignment horizontal="center"/>
    </xf>
    <xf numFmtId="0" fontId="67" fillId="33" borderId="23" xfId="0" applyFont="1" applyFill="1" applyBorder="1" applyAlignment="1">
      <alignment horizontal="center"/>
    </xf>
    <xf numFmtId="3" fontId="54" fillId="22" borderId="31" xfId="0" applyNumberFormat="1" applyFont="1" applyFill="1" applyBorder="1" applyAlignment="1">
      <alignment/>
    </xf>
    <xf numFmtId="3" fontId="54" fillId="33" borderId="32" xfId="0" applyNumberFormat="1" applyFont="1" applyFill="1" applyBorder="1" applyAlignment="1">
      <alignment/>
    </xf>
    <xf numFmtId="3" fontId="54" fillId="33" borderId="25" xfId="0" applyNumberFormat="1" applyFont="1" applyFill="1" applyBorder="1" applyAlignment="1">
      <alignment/>
    </xf>
    <xf numFmtId="0" fontId="59" fillId="33" borderId="3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68" fillId="35" borderId="0" xfId="0" applyFont="1" applyFill="1" applyAlignment="1">
      <alignment/>
    </xf>
    <xf numFmtId="0" fontId="68" fillId="35" borderId="34" xfId="0" applyFont="1" applyFill="1" applyBorder="1" applyAlignment="1">
      <alignment/>
    </xf>
    <xf numFmtId="0" fontId="69" fillId="35" borderId="35" xfId="0" applyFont="1" applyFill="1" applyBorder="1" applyAlignment="1">
      <alignment horizontal="left"/>
    </xf>
    <xf numFmtId="0" fontId="70" fillId="35" borderId="35" xfId="0" applyFont="1" applyFill="1" applyBorder="1" applyAlignment="1">
      <alignment horizontal="left"/>
    </xf>
    <xf numFmtId="0" fontId="68" fillId="35" borderId="35" xfId="0" applyFont="1" applyFill="1" applyBorder="1" applyAlignment="1">
      <alignment/>
    </xf>
    <xf numFmtId="0" fontId="68" fillId="35" borderId="36" xfId="0" applyFont="1" applyFill="1" applyBorder="1" applyAlignment="1">
      <alignment/>
    </xf>
    <xf numFmtId="0" fontId="0" fillId="35" borderId="10" xfId="0" applyFill="1" applyBorder="1" applyAlignment="1">
      <alignment/>
    </xf>
    <xf numFmtId="0" fontId="63" fillId="35" borderId="0" xfId="0" applyFont="1" applyFill="1" applyBorder="1" applyAlignment="1">
      <alignment/>
    </xf>
    <xf numFmtId="0" fontId="62" fillId="35" borderId="0" xfId="0" applyFont="1" applyFill="1" applyBorder="1" applyAlignment="1">
      <alignment horizontal="center"/>
    </xf>
    <xf numFmtId="0" fontId="65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71" fillId="35" borderId="0" xfId="0" applyFont="1" applyFill="1" applyAlignment="1">
      <alignment/>
    </xf>
    <xf numFmtId="0" fontId="72" fillId="35" borderId="0" xfId="0" applyFont="1" applyFill="1" applyAlignment="1">
      <alignment/>
    </xf>
    <xf numFmtId="3" fontId="54" fillId="22" borderId="26" xfId="0" applyNumberFormat="1" applyFont="1" applyFill="1" applyBorder="1" applyAlignment="1">
      <alignment/>
    </xf>
    <xf numFmtId="3" fontId="54" fillId="22" borderId="25" xfId="0" applyNumberFormat="1" applyFont="1" applyFill="1" applyBorder="1" applyAlignment="1">
      <alignment/>
    </xf>
    <xf numFmtId="3" fontId="54" fillId="36" borderId="37" xfId="0" applyNumberFormat="1" applyFont="1" applyFill="1" applyBorder="1" applyAlignment="1">
      <alignment/>
    </xf>
    <xf numFmtId="3" fontId="54" fillId="36" borderId="38" xfId="0" applyNumberFormat="1" applyFont="1" applyFill="1" applyBorder="1" applyAlignment="1">
      <alignment/>
    </xf>
    <xf numFmtId="0" fontId="73" fillId="22" borderId="39" xfId="0" applyFont="1" applyFill="1" applyBorder="1" applyAlignment="1">
      <alignment/>
    </xf>
    <xf numFmtId="0" fontId="63" fillId="22" borderId="40" xfId="0" applyFont="1" applyFill="1" applyBorder="1" applyAlignment="1">
      <alignment/>
    </xf>
    <xf numFmtId="0" fontId="63" fillId="22" borderId="41" xfId="0" applyFont="1" applyFill="1" applyBorder="1" applyAlignment="1">
      <alignment/>
    </xf>
    <xf numFmtId="0" fontId="54" fillId="36" borderId="39" xfId="0" applyFont="1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3" fontId="54" fillId="36" borderId="31" xfId="0" applyNumberFormat="1" applyFont="1" applyFill="1" applyBorder="1" applyAlignment="1">
      <alignment/>
    </xf>
    <xf numFmtId="3" fontId="54" fillId="36" borderId="42" xfId="0" applyNumberFormat="1" applyFont="1" applyFill="1" applyBorder="1" applyAlignment="1">
      <alignment/>
    </xf>
    <xf numFmtId="166" fontId="74" fillId="34" borderId="43" xfId="0" applyNumberFormat="1" applyFont="1" applyFill="1" applyBorder="1" applyAlignment="1">
      <alignment horizontal="center"/>
    </xf>
    <xf numFmtId="0" fontId="75" fillId="35" borderId="0" xfId="0" applyFont="1" applyFill="1" applyBorder="1" applyAlignment="1">
      <alignment/>
    </xf>
    <xf numFmtId="0" fontId="76" fillId="35" borderId="0" xfId="0" applyFont="1" applyFill="1" applyBorder="1" applyAlignment="1">
      <alignment/>
    </xf>
    <xf numFmtId="0" fontId="77" fillId="35" borderId="0" xfId="0" applyFont="1" applyFill="1" applyBorder="1" applyAlignment="1">
      <alignment horizontal="center"/>
    </xf>
    <xf numFmtId="0" fontId="78" fillId="35" borderId="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42" fillId="33" borderId="0" xfId="0" applyFont="1" applyFill="1" applyAlignment="1">
      <alignment/>
    </xf>
    <xf numFmtId="166" fontId="48" fillId="33" borderId="0" xfId="0" applyNumberFormat="1" applyFont="1" applyFill="1" applyBorder="1" applyAlignment="1">
      <alignment/>
    </xf>
    <xf numFmtId="0" fontId="79" fillId="33" borderId="0" xfId="0" applyFont="1" applyFill="1" applyAlignment="1">
      <alignment/>
    </xf>
    <xf numFmtId="49" fontId="42" fillId="33" borderId="0" xfId="0" applyNumberFormat="1" applyFont="1" applyFill="1" applyAlignment="1">
      <alignment/>
    </xf>
    <xf numFmtId="14" fontId="42" fillId="33" borderId="0" xfId="0" applyNumberFormat="1" applyFont="1" applyFill="1" applyAlignment="1">
      <alignment/>
    </xf>
    <xf numFmtId="0" fontId="80" fillId="33" borderId="22" xfId="0" applyFont="1" applyFill="1" applyBorder="1" applyAlignment="1">
      <alignment/>
    </xf>
    <xf numFmtId="0" fontId="54" fillId="0" borderId="44" xfId="0" applyFont="1" applyBorder="1" applyAlignment="1">
      <alignment horizontal="center"/>
    </xf>
    <xf numFmtId="0" fontId="68" fillId="35" borderId="21" xfId="0" applyFont="1" applyFill="1" applyBorder="1" applyAlignment="1">
      <alignment/>
    </xf>
    <xf numFmtId="0" fontId="81" fillId="35" borderId="22" xfId="0" applyFont="1" applyFill="1" applyBorder="1" applyAlignment="1">
      <alignment horizontal="center"/>
    </xf>
    <xf numFmtId="0" fontId="68" fillId="35" borderId="22" xfId="0" applyFont="1" applyFill="1" applyBorder="1" applyAlignment="1">
      <alignment/>
    </xf>
    <xf numFmtId="0" fontId="82" fillId="35" borderId="0" xfId="0" applyFont="1" applyFill="1" applyAlignment="1">
      <alignment/>
    </xf>
    <xf numFmtId="3" fontId="54" fillId="37" borderId="45" xfId="0" applyNumberFormat="1" applyFont="1" applyFill="1" applyBorder="1" applyAlignment="1" applyProtection="1">
      <alignment/>
      <protection locked="0"/>
    </xf>
    <xf numFmtId="0" fontId="60" fillId="37" borderId="31" xfId="0" applyFont="1" applyFill="1" applyBorder="1" applyAlignment="1" applyProtection="1">
      <alignment horizontal="center"/>
      <protection locked="0"/>
    </xf>
    <xf numFmtId="49" fontId="83" fillId="37" borderId="46" xfId="0" applyNumberFormat="1" applyFont="1" applyFill="1" applyBorder="1" applyAlignment="1" applyProtection="1">
      <alignment/>
      <protection locked="0"/>
    </xf>
    <xf numFmtId="3" fontId="54" fillId="37" borderId="47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.7109375" style="0" customWidth="1"/>
    <col min="2" max="2" width="3.57421875" style="0" customWidth="1"/>
    <col min="3" max="3" width="34.7109375" style="0" customWidth="1"/>
    <col min="4" max="4" width="11.7109375" style="0" customWidth="1"/>
    <col min="5" max="5" width="11.28125" style="0" customWidth="1"/>
    <col min="6" max="8" width="10.7109375" style="0" customWidth="1"/>
    <col min="9" max="9" width="12.140625" style="0" customWidth="1"/>
    <col min="10" max="10" width="11.28125" style="0" customWidth="1"/>
    <col min="11" max="12" width="10.7109375" style="0" customWidth="1"/>
    <col min="13" max="13" width="2.57421875" style="0" customWidth="1"/>
    <col min="14" max="14" width="4.421875" style="0" customWidth="1"/>
    <col min="15" max="15" width="12.421875" style="0" customWidth="1"/>
    <col min="17" max="17" width="32.7109375" style="0" customWidth="1"/>
  </cols>
  <sheetData>
    <row r="1" spans="1:28" ht="15.75" thickBo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25.5" customHeight="1" thickBot="1">
      <c r="A2" s="49"/>
      <c r="B2" s="50"/>
      <c r="C2" s="51" t="s">
        <v>102</v>
      </c>
      <c r="D2" s="52"/>
      <c r="E2" s="52"/>
      <c r="F2" s="52"/>
      <c r="G2" s="52"/>
      <c r="H2" s="52"/>
      <c r="I2" s="53"/>
      <c r="J2" s="53"/>
      <c r="K2" s="53"/>
      <c r="L2" s="53"/>
      <c r="M2" s="54"/>
      <c r="N2" s="49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ht="17.25" customHeight="1" thickBot="1" thickTop="1">
      <c r="A3" s="48"/>
      <c r="B3" s="3"/>
      <c r="C3" s="2"/>
      <c r="D3" s="11"/>
      <c r="E3" s="9"/>
      <c r="F3" s="67" t="s">
        <v>73</v>
      </c>
      <c r="G3" s="68"/>
      <c r="H3" s="69"/>
      <c r="I3" s="23" t="s">
        <v>71</v>
      </c>
      <c r="J3" s="70" t="s">
        <v>68</v>
      </c>
      <c r="K3" s="71"/>
      <c r="L3" s="72"/>
      <c r="M3" s="4"/>
      <c r="N3" s="48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28" ht="16.5" customHeight="1" thickBot="1" thickTop="1">
      <c r="A4" s="48"/>
      <c r="B4" s="3"/>
      <c r="C4" s="2"/>
      <c r="D4" s="17" t="s">
        <v>7</v>
      </c>
      <c r="E4" s="25" t="s">
        <v>70</v>
      </c>
      <c r="F4" s="18" t="s">
        <v>69</v>
      </c>
      <c r="G4" s="19"/>
      <c r="H4" s="19"/>
      <c r="I4" s="93" t="s">
        <v>77</v>
      </c>
      <c r="J4" s="22"/>
      <c r="K4" s="20" t="s">
        <v>103</v>
      </c>
      <c r="L4" s="21"/>
      <c r="M4" s="35"/>
      <c r="N4" s="48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ht="8.25" customHeight="1">
      <c r="A5" s="48"/>
      <c r="B5" s="55"/>
      <c r="C5" s="56"/>
      <c r="D5" s="56"/>
      <c r="E5" s="56"/>
      <c r="F5" s="57"/>
      <c r="G5" s="57"/>
      <c r="H5" s="57"/>
      <c r="I5" s="48"/>
      <c r="J5" s="58"/>
      <c r="K5" s="58"/>
      <c r="L5" s="59"/>
      <c r="M5" s="60"/>
      <c r="N5" s="48"/>
      <c r="O5" s="81"/>
      <c r="P5" s="81"/>
      <c r="Q5" s="82" t="s">
        <v>72</v>
      </c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ht="15" customHeight="1">
      <c r="A6" s="48"/>
      <c r="B6" s="26"/>
      <c r="C6" s="34" t="s">
        <v>85</v>
      </c>
      <c r="D6" s="27" t="s">
        <v>74</v>
      </c>
      <c r="E6" s="86" t="s">
        <v>106</v>
      </c>
      <c r="F6" s="28"/>
      <c r="G6" s="92"/>
      <c r="H6" s="28"/>
      <c r="I6" s="86" t="s">
        <v>108</v>
      </c>
      <c r="J6" s="30"/>
      <c r="K6" s="92">
        <v>1350000</v>
      </c>
      <c r="L6" s="29"/>
      <c r="M6" s="31"/>
      <c r="N6" s="48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ht="17.25" customHeight="1" thickBot="1">
      <c r="A7" s="48"/>
      <c r="B7" s="3"/>
      <c r="C7" s="16" t="s">
        <v>76</v>
      </c>
      <c r="D7" s="25" t="s">
        <v>74</v>
      </c>
      <c r="E7" s="24"/>
      <c r="F7" s="33" t="s">
        <v>107</v>
      </c>
      <c r="G7" s="92"/>
      <c r="H7" s="14"/>
      <c r="I7" s="32"/>
      <c r="J7" s="33" t="s">
        <v>107</v>
      </c>
      <c r="K7" s="92"/>
      <c r="L7" s="2"/>
      <c r="M7" s="4"/>
      <c r="N7" s="48"/>
      <c r="O7" s="81"/>
      <c r="P7" s="81"/>
      <c r="Q7" s="83" t="s">
        <v>12</v>
      </c>
      <c r="R7" s="81"/>
      <c r="S7" s="84" t="s">
        <v>77</v>
      </c>
      <c r="T7" s="81"/>
      <c r="U7" s="81"/>
      <c r="V7" s="81"/>
      <c r="W7" s="81"/>
      <c r="X7" s="81"/>
      <c r="Y7" s="81"/>
      <c r="Z7" s="81"/>
      <c r="AA7" s="81"/>
      <c r="AB7" s="81"/>
    </row>
    <row r="8" spans="1:28" ht="17.25" customHeight="1" thickBot="1">
      <c r="A8" s="48"/>
      <c r="B8" s="88"/>
      <c r="C8" s="89"/>
      <c r="D8" s="90"/>
      <c r="E8" s="76" t="s">
        <v>100</v>
      </c>
      <c r="F8" s="77"/>
      <c r="G8" s="78"/>
      <c r="H8" s="44">
        <f>SUM(H11:H59)</f>
        <v>0</v>
      </c>
      <c r="I8" s="62" t="s">
        <v>99</v>
      </c>
      <c r="J8" s="79"/>
      <c r="K8" s="79"/>
      <c r="L8" s="73">
        <f>SUM(L11:L59)</f>
        <v>-5850000</v>
      </c>
      <c r="M8" s="60"/>
      <c r="N8" s="48"/>
      <c r="O8" s="81"/>
      <c r="P8" s="81"/>
      <c r="Q8" s="83" t="s">
        <v>13</v>
      </c>
      <c r="R8" s="81"/>
      <c r="S8" s="84" t="s">
        <v>78</v>
      </c>
      <c r="T8" s="81"/>
      <c r="U8" s="81"/>
      <c r="V8" s="81"/>
      <c r="W8" s="81"/>
      <c r="X8" s="81"/>
      <c r="Y8" s="81"/>
      <c r="Z8" s="81"/>
      <c r="AA8" s="81"/>
      <c r="AB8" s="81"/>
    </row>
    <row r="9" spans="1:28" ht="15">
      <c r="A9" s="48"/>
      <c r="B9" s="3"/>
      <c r="C9" s="87" t="s">
        <v>6</v>
      </c>
      <c r="D9" s="47" t="s">
        <v>105</v>
      </c>
      <c r="E9" s="13" t="s">
        <v>9</v>
      </c>
      <c r="F9" s="12" t="s">
        <v>10</v>
      </c>
      <c r="G9" s="12" t="s">
        <v>11</v>
      </c>
      <c r="H9" s="42" t="s">
        <v>8</v>
      </c>
      <c r="I9" s="13" t="s">
        <v>3</v>
      </c>
      <c r="J9" s="15" t="s">
        <v>4</v>
      </c>
      <c r="K9" s="10" t="s">
        <v>5</v>
      </c>
      <c r="L9" s="43" t="s">
        <v>8</v>
      </c>
      <c r="M9" s="4"/>
      <c r="N9" s="48"/>
      <c r="O9" s="85"/>
      <c r="P9" s="81"/>
      <c r="Q9" s="83" t="s">
        <v>32</v>
      </c>
      <c r="R9" s="81"/>
      <c r="S9" s="84" t="s">
        <v>79</v>
      </c>
      <c r="T9" s="81"/>
      <c r="U9" s="81"/>
      <c r="V9" s="81"/>
      <c r="W9" s="81"/>
      <c r="X9" s="81"/>
      <c r="Y9" s="81"/>
      <c r="Z9" s="81"/>
      <c r="AA9" s="81"/>
      <c r="AB9" s="81"/>
    </row>
    <row r="10" spans="1:28" ht="15">
      <c r="A10" s="48"/>
      <c r="B10" s="3" t="s">
        <v>1</v>
      </c>
      <c r="C10" s="75" t="s">
        <v>75</v>
      </c>
      <c r="D10" s="39"/>
      <c r="E10" s="38"/>
      <c r="F10" s="37"/>
      <c r="G10" s="64">
        <f>IF(MID(I4,1,1)="1",G6+K6,G7)</f>
        <v>1350000</v>
      </c>
      <c r="H10" s="37"/>
      <c r="I10" s="40"/>
      <c r="J10" s="41"/>
      <c r="K10" s="74">
        <f>IF(MID(I4,1,1)="1",G6,K7)</f>
        <v>0</v>
      </c>
      <c r="L10" s="36"/>
      <c r="M10" s="4"/>
      <c r="N10" s="48"/>
      <c r="O10" s="85"/>
      <c r="P10" s="81"/>
      <c r="Q10" s="83" t="s">
        <v>14</v>
      </c>
      <c r="R10" s="81"/>
      <c r="S10" s="84" t="s">
        <v>80</v>
      </c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5">
      <c r="A11" s="48"/>
      <c r="B11" s="3" t="s">
        <v>2</v>
      </c>
      <c r="C11" s="94" t="s">
        <v>13</v>
      </c>
      <c r="D11" s="95">
        <v>120000</v>
      </c>
      <c r="E11" s="63">
        <f>IF(OR(MID(C11,1,2)="BB",MID(C11,1,2)="BK"),D11,0)-H10</f>
        <v>120000</v>
      </c>
      <c r="F11" s="64">
        <f>IF(OR(MID(C11,1,2)="KB",MID(C11,1,2)="KK"),D11,0)</f>
        <v>0</v>
      </c>
      <c r="G11" s="64">
        <f>IF(D11&gt;0,G10+E11-F11,"")</f>
        <v>1470000</v>
      </c>
      <c r="H11" s="46">
        <f>IF(G11&lt;0,G11,0)</f>
        <v>0</v>
      </c>
      <c r="I11" s="65">
        <f>IF(OR(MID(C11,1,2)="BÁ",MID(C11,1,2)="BK"),D11,0)-L10</f>
        <v>0</v>
      </c>
      <c r="J11" s="66">
        <f aca="true" t="shared" si="0" ref="J11:J16">IF(OR(MID(C11,1,2)="KÁ",MID(C11,1,2)="KK"),D11,0)</f>
        <v>0</v>
      </c>
      <c r="K11" s="66">
        <f>IF(D11&gt;0,K10+I11-J11,0)</f>
        <v>0</v>
      </c>
      <c r="L11" s="45">
        <f>IF(K11&lt;0,K11,0)</f>
        <v>0</v>
      </c>
      <c r="M11" s="4"/>
      <c r="N11" s="48"/>
      <c r="O11" s="81"/>
      <c r="P11" s="81"/>
      <c r="Q11" s="83" t="s">
        <v>15</v>
      </c>
      <c r="R11" s="81"/>
      <c r="S11" s="84" t="s">
        <v>81</v>
      </c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5">
      <c r="A12" s="48"/>
      <c r="B12" s="3" t="s">
        <v>33</v>
      </c>
      <c r="C12" s="94" t="s">
        <v>14</v>
      </c>
      <c r="D12" s="95">
        <v>2000000</v>
      </c>
      <c r="E12" s="63">
        <f aca="true" t="shared" si="1" ref="E12:E46">IF(OR(MID(C12,1,2)="BB",MID(C12,1,2)="BK"),D12,0)-H11</f>
        <v>2000000</v>
      </c>
      <c r="F12" s="64">
        <f aca="true" t="shared" si="2" ref="F12:F46">IF(OR(MID(C12,1,2)="KB",MID(C12,1,2)="KK"),D12,0)</f>
        <v>0</v>
      </c>
      <c r="G12" s="64">
        <f>IF(D12&gt;0,G11+E12-F12,"")</f>
        <v>3470000</v>
      </c>
      <c r="H12" s="46">
        <f aca="true" t="shared" si="3" ref="H12:H46">IF(G12&lt;0,G12,0)</f>
        <v>0</v>
      </c>
      <c r="I12" s="65">
        <f aca="true" t="shared" si="4" ref="I12:I46">IF(OR(MID(C12,1,2)="BÁ",MID(C12,1,2)="BK"),D12,0)-L11</f>
        <v>2000000</v>
      </c>
      <c r="J12" s="66">
        <f t="shared" si="0"/>
        <v>0</v>
      </c>
      <c r="K12" s="66">
        <f aca="true" t="shared" si="5" ref="K12:K46">IF(D12&gt;0,K11+I12-J12,0)</f>
        <v>2000000</v>
      </c>
      <c r="L12" s="45">
        <f aca="true" t="shared" si="6" ref="L12:L46">IF(K12&lt;0,K12,0)</f>
        <v>0</v>
      </c>
      <c r="M12" s="4"/>
      <c r="N12" s="48"/>
      <c r="O12" s="81"/>
      <c r="P12" s="81"/>
      <c r="Q12" s="83" t="s">
        <v>16</v>
      </c>
      <c r="R12" s="81"/>
      <c r="S12" s="84" t="s">
        <v>82</v>
      </c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5">
      <c r="A13" s="48"/>
      <c r="B13" s="3" t="s">
        <v>34</v>
      </c>
      <c r="C13" s="94" t="s">
        <v>15</v>
      </c>
      <c r="D13" s="95">
        <v>13000000</v>
      </c>
      <c r="E13" s="63">
        <f t="shared" si="1"/>
        <v>13000000</v>
      </c>
      <c r="F13" s="64">
        <f t="shared" si="2"/>
        <v>0</v>
      </c>
      <c r="G13" s="64">
        <f>IF(D13&gt;0,G12+E13-F13,"")</f>
        <v>16470000</v>
      </c>
      <c r="H13" s="46">
        <f t="shared" si="3"/>
        <v>0</v>
      </c>
      <c r="I13" s="65">
        <f t="shared" si="4"/>
        <v>0</v>
      </c>
      <c r="J13" s="66">
        <f t="shared" si="0"/>
        <v>0</v>
      </c>
      <c r="K13" s="66">
        <f t="shared" si="5"/>
        <v>2000000</v>
      </c>
      <c r="L13" s="45">
        <f t="shared" si="6"/>
        <v>0</v>
      </c>
      <c r="M13" s="4"/>
      <c r="N13" s="48"/>
      <c r="O13" s="81"/>
      <c r="P13" s="81"/>
      <c r="Q13" s="83" t="s">
        <v>17</v>
      </c>
      <c r="R13" s="81"/>
      <c r="S13" s="84" t="s">
        <v>83</v>
      </c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5">
      <c r="A14" s="48"/>
      <c r="B14" s="3" t="s">
        <v>35</v>
      </c>
      <c r="C14" s="94" t="s">
        <v>31</v>
      </c>
      <c r="D14" s="95">
        <v>50000</v>
      </c>
      <c r="E14" s="63">
        <f t="shared" si="1"/>
        <v>0</v>
      </c>
      <c r="F14" s="64">
        <f t="shared" si="2"/>
        <v>50000</v>
      </c>
      <c r="G14" s="64">
        <f aca="true" t="shared" si="7" ref="G14:G46">IF(D14&gt;0,G13+E14-F14,"")</f>
        <v>16420000</v>
      </c>
      <c r="H14" s="46">
        <f t="shared" si="3"/>
        <v>0</v>
      </c>
      <c r="I14" s="65">
        <f t="shared" si="4"/>
        <v>0</v>
      </c>
      <c r="J14" s="66">
        <f t="shared" si="0"/>
        <v>0</v>
      </c>
      <c r="K14" s="66">
        <f t="shared" si="5"/>
        <v>2000000</v>
      </c>
      <c r="L14" s="45">
        <f t="shared" si="6"/>
        <v>0</v>
      </c>
      <c r="M14" s="4"/>
      <c r="N14" s="48"/>
      <c r="O14" s="81"/>
      <c r="P14" s="81"/>
      <c r="Q14" s="83" t="s">
        <v>18</v>
      </c>
      <c r="R14" s="81"/>
      <c r="S14" s="84" t="s">
        <v>84</v>
      </c>
      <c r="T14" s="81"/>
      <c r="U14" s="81"/>
      <c r="V14" s="81"/>
      <c r="W14" s="81"/>
      <c r="X14" s="81"/>
      <c r="Y14" s="81"/>
      <c r="Z14" s="81"/>
      <c r="AA14" s="81"/>
      <c r="AB14" s="81"/>
    </row>
    <row r="15" spans="1:28" ht="15">
      <c r="A15" s="48"/>
      <c r="B15" s="3" t="s">
        <v>36</v>
      </c>
      <c r="C15" s="94" t="s">
        <v>32</v>
      </c>
      <c r="D15" s="95">
        <v>600000</v>
      </c>
      <c r="E15" s="63">
        <f t="shared" si="1"/>
        <v>0</v>
      </c>
      <c r="F15" s="64">
        <f t="shared" si="2"/>
        <v>0</v>
      </c>
      <c r="G15" s="64">
        <f t="shared" si="7"/>
        <v>16420000</v>
      </c>
      <c r="H15" s="46">
        <f t="shared" si="3"/>
        <v>0</v>
      </c>
      <c r="I15" s="65">
        <f t="shared" si="4"/>
        <v>600000</v>
      </c>
      <c r="J15" s="66">
        <f t="shared" si="0"/>
        <v>0</v>
      </c>
      <c r="K15" s="66">
        <f t="shared" si="5"/>
        <v>2600000</v>
      </c>
      <c r="L15" s="45">
        <f t="shared" si="6"/>
        <v>0</v>
      </c>
      <c r="M15" s="4"/>
      <c r="N15" s="48"/>
      <c r="O15" s="81"/>
      <c r="P15" s="81"/>
      <c r="Q15" s="83" t="s">
        <v>19</v>
      </c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28" ht="15">
      <c r="A16" s="48"/>
      <c r="B16" s="3" t="s">
        <v>37</v>
      </c>
      <c r="C16" s="94" t="s">
        <v>101</v>
      </c>
      <c r="D16" s="95">
        <v>450000</v>
      </c>
      <c r="E16" s="63">
        <f t="shared" si="1"/>
        <v>0</v>
      </c>
      <c r="F16" s="64">
        <f t="shared" si="2"/>
        <v>0</v>
      </c>
      <c r="G16" s="64">
        <f t="shared" si="7"/>
        <v>16420000</v>
      </c>
      <c r="H16" s="46">
        <f t="shared" si="3"/>
        <v>0</v>
      </c>
      <c r="I16" s="65">
        <f t="shared" si="4"/>
        <v>0</v>
      </c>
      <c r="J16" s="66">
        <f t="shared" si="0"/>
        <v>450000</v>
      </c>
      <c r="K16" s="66">
        <f t="shared" si="5"/>
        <v>2150000</v>
      </c>
      <c r="L16" s="45">
        <f t="shared" si="6"/>
        <v>0</v>
      </c>
      <c r="M16" s="4"/>
      <c r="N16" s="48"/>
      <c r="O16" s="81"/>
      <c r="P16" s="81"/>
      <c r="Q16" s="83" t="s">
        <v>20</v>
      </c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5">
      <c r="A17" s="48"/>
      <c r="B17" s="3" t="s">
        <v>38</v>
      </c>
      <c r="C17" s="94" t="s">
        <v>24</v>
      </c>
      <c r="D17" s="95">
        <v>8000000</v>
      </c>
      <c r="E17" s="63">
        <f t="shared" si="1"/>
        <v>0</v>
      </c>
      <c r="F17" s="64">
        <f t="shared" si="2"/>
        <v>8000000</v>
      </c>
      <c r="G17" s="64">
        <f t="shared" si="7"/>
        <v>8420000</v>
      </c>
      <c r="H17" s="46">
        <f t="shared" si="3"/>
        <v>0</v>
      </c>
      <c r="I17" s="65">
        <f t="shared" si="4"/>
        <v>0</v>
      </c>
      <c r="J17" s="66">
        <f aca="true" t="shared" si="8" ref="J17:J59">IF(OR(MID(C17,1,2)="KÁ",MID(C17,1,2)="KK"),D17,0)</f>
        <v>8000000</v>
      </c>
      <c r="K17" s="66">
        <f t="shared" si="5"/>
        <v>-5850000</v>
      </c>
      <c r="L17" s="45">
        <f t="shared" si="6"/>
        <v>-5850000</v>
      </c>
      <c r="M17" s="4"/>
      <c r="N17" s="48"/>
      <c r="O17" s="81"/>
      <c r="P17" s="81"/>
      <c r="Q17" s="83" t="s">
        <v>21</v>
      </c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5">
      <c r="A18" s="48"/>
      <c r="B18" s="3" t="s">
        <v>39</v>
      </c>
      <c r="C18" s="94"/>
      <c r="D18" s="95"/>
      <c r="E18" s="63">
        <f t="shared" si="1"/>
        <v>0</v>
      </c>
      <c r="F18" s="64">
        <f t="shared" si="2"/>
        <v>0</v>
      </c>
      <c r="G18" s="64">
        <f t="shared" si="7"/>
      </c>
      <c r="H18" s="46">
        <f t="shared" si="3"/>
        <v>0</v>
      </c>
      <c r="I18" s="65">
        <f t="shared" si="4"/>
        <v>5850000</v>
      </c>
      <c r="J18" s="66">
        <f t="shared" si="8"/>
        <v>0</v>
      </c>
      <c r="K18" s="66">
        <f t="shared" si="5"/>
        <v>0</v>
      </c>
      <c r="L18" s="45">
        <f t="shared" si="6"/>
        <v>0</v>
      </c>
      <c r="M18" s="4"/>
      <c r="N18" s="48"/>
      <c r="O18" s="81"/>
      <c r="P18" s="81"/>
      <c r="Q18" s="83" t="s">
        <v>101</v>
      </c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5">
      <c r="A19" s="48"/>
      <c r="B19" s="3" t="s">
        <v>40</v>
      </c>
      <c r="C19" s="94"/>
      <c r="D19" s="95"/>
      <c r="E19" s="63">
        <f t="shared" si="1"/>
        <v>0</v>
      </c>
      <c r="F19" s="64">
        <f t="shared" si="2"/>
        <v>0</v>
      </c>
      <c r="G19" s="64">
        <f t="shared" si="7"/>
      </c>
      <c r="H19" s="46">
        <f t="shared" si="3"/>
        <v>0</v>
      </c>
      <c r="I19" s="65">
        <f t="shared" si="4"/>
        <v>0</v>
      </c>
      <c r="J19" s="66">
        <f t="shared" si="8"/>
        <v>0</v>
      </c>
      <c r="K19" s="66">
        <f t="shared" si="5"/>
        <v>0</v>
      </c>
      <c r="L19" s="45">
        <f t="shared" si="6"/>
        <v>0</v>
      </c>
      <c r="M19" s="4"/>
      <c r="N19" s="48"/>
      <c r="O19" s="81"/>
      <c r="P19" s="81"/>
      <c r="Q19" s="83" t="s">
        <v>22</v>
      </c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5">
      <c r="A20" s="48"/>
      <c r="B20" s="3" t="s">
        <v>41</v>
      </c>
      <c r="C20" s="94"/>
      <c r="D20" s="95"/>
      <c r="E20" s="63">
        <f t="shared" si="1"/>
        <v>0</v>
      </c>
      <c r="F20" s="64">
        <f t="shared" si="2"/>
        <v>0</v>
      </c>
      <c r="G20" s="64">
        <f t="shared" si="7"/>
      </c>
      <c r="H20" s="46">
        <f t="shared" si="3"/>
        <v>0</v>
      </c>
      <c r="I20" s="65">
        <f t="shared" si="4"/>
        <v>0</v>
      </c>
      <c r="J20" s="66">
        <f t="shared" si="8"/>
        <v>0</v>
      </c>
      <c r="K20" s="66">
        <f t="shared" si="5"/>
        <v>0</v>
      </c>
      <c r="L20" s="45">
        <f t="shared" si="6"/>
        <v>0</v>
      </c>
      <c r="M20" s="4"/>
      <c r="N20" s="48"/>
      <c r="O20" s="81"/>
      <c r="P20" s="81"/>
      <c r="Q20" s="83" t="s">
        <v>23</v>
      </c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5">
      <c r="A21" s="48"/>
      <c r="B21" s="3" t="s">
        <v>42</v>
      </c>
      <c r="C21" s="94"/>
      <c r="D21" s="95"/>
      <c r="E21" s="63">
        <f t="shared" si="1"/>
        <v>0</v>
      </c>
      <c r="F21" s="64">
        <f t="shared" si="2"/>
        <v>0</v>
      </c>
      <c r="G21" s="64">
        <f t="shared" si="7"/>
      </c>
      <c r="H21" s="46">
        <f t="shared" si="3"/>
        <v>0</v>
      </c>
      <c r="I21" s="65">
        <f t="shared" si="4"/>
        <v>0</v>
      </c>
      <c r="J21" s="66">
        <f t="shared" si="8"/>
        <v>0</v>
      </c>
      <c r="K21" s="66">
        <f t="shared" si="5"/>
        <v>0</v>
      </c>
      <c r="L21" s="45">
        <f t="shared" si="6"/>
        <v>0</v>
      </c>
      <c r="M21" s="4"/>
      <c r="N21" s="48"/>
      <c r="O21" s="81"/>
      <c r="P21" s="81"/>
      <c r="Q21" s="83" t="s">
        <v>24</v>
      </c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5">
      <c r="A22" s="48"/>
      <c r="B22" s="3" t="s">
        <v>43</v>
      </c>
      <c r="C22" s="94"/>
      <c r="D22" s="95"/>
      <c r="E22" s="63">
        <f t="shared" si="1"/>
        <v>0</v>
      </c>
      <c r="F22" s="64">
        <f t="shared" si="2"/>
        <v>0</v>
      </c>
      <c r="G22" s="64">
        <f t="shared" si="7"/>
      </c>
      <c r="H22" s="46">
        <f t="shared" si="3"/>
        <v>0</v>
      </c>
      <c r="I22" s="65">
        <f t="shared" si="4"/>
        <v>0</v>
      </c>
      <c r="J22" s="66">
        <f t="shared" si="8"/>
        <v>0</v>
      </c>
      <c r="K22" s="66">
        <f t="shared" si="5"/>
        <v>0</v>
      </c>
      <c r="L22" s="45">
        <f t="shared" si="6"/>
        <v>0</v>
      </c>
      <c r="M22" s="4"/>
      <c r="N22" s="48"/>
      <c r="O22" s="81"/>
      <c r="P22" s="81"/>
      <c r="Q22" s="83" t="s">
        <v>25</v>
      </c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5">
      <c r="A23" s="48"/>
      <c r="B23" s="3" t="s">
        <v>44</v>
      </c>
      <c r="C23" s="94"/>
      <c r="D23" s="95"/>
      <c r="E23" s="63">
        <f t="shared" si="1"/>
        <v>0</v>
      </c>
      <c r="F23" s="64">
        <f t="shared" si="2"/>
        <v>0</v>
      </c>
      <c r="G23" s="64">
        <f t="shared" si="7"/>
      </c>
      <c r="H23" s="46">
        <f t="shared" si="3"/>
        <v>0</v>
      </c>
      <c r="I23" s="65">
        <f t="shared" si="4"/>
        <v>0</v>
      </c>
      <c r="J23" s="66">
        <f t="shared" si="8"/>
        <v>0</v>
      </c>
      <c r="K23" s="66">
        <f t="shared" si="5"/>
        <v>0</v>
      </c>
      <c r="L23" s="45">
        <f t="shared" si="6"/>
        <v>0</v>
      </c>
      <c r="M23" s="4"/>
      <c r="N23" s="48"/>
      <c r="O23" s="81"/>
      <c r="P23" s="81"/>
      <c r="Q23" s="83" t="s">
        <v>26</v>
      </c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5">
      <c r="A24" s="48"/>
      <c r="B24" s="3" t="s">
        <v>45</v>
      </c>
      <c r="C24" s="94"/>
      <c r="D24" s="95"/>
      <c r="E24" s="63">
        <f t="shared" si="1"/>
        <v>0</v>
      </c>
      <c r="F24" s="64">
        <f t="shared" si="2"/>
        <v>0</v>
      </c>
      <c r="G24" s="64">
        <f t="shared" si="7"/>
      </c>
      <c r="H24" s="46">
        <f t="shared" si="3"/>
        <v>0</v>
      </c>
      <c r="I24" s="65">
        <f t="shared" si="4"/>
        <v>0</v>
      </c>
      <c r="J24" s="66">
        <f t="shared" si="8"/>
        <v>0</v>
      </c>
      <c r="K24" s="66">
        <f t="shared" si="5"/>
        <v>0</v>
      </c>
      <c r="L24" s="45">
        <f t="shared" si="6"/>
        <v>0</v>
      </c>
      <c r="M24" s="4"/>
      <c r="N24" s="48"/>
      <c r="O24" s="81"/>
      <c r="P24" s="81"/>
      <c r="Q24" s="83" t="s">
        <v>27</v>
      </c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5">
      <c r="A25" s="48"/>
      <c r="B25" s="3" t="s">
        <v>46</v>
      </c>
      <c r="C25" s="94"/>
      <c r="D25" s="95"/>
      <c r="E25" s="63">
        <f t="shared" si="1"/>
        <v>0</v>
      </c>
      <c r="F25" s="64">
        <f t="shared" si="2"/>
        <v>0</v>
      </c>
      <c r="G25" s="64">
        <f t="shared" si="7"/>
      </c>
      <c r="H25" s="46">
        <f t="shared" si="3"/>
        <v>0</v>
      </c>
      <c r="I25" s="65">
        <f t="shared" si="4"/>
        <v>0</v>
      </c>
      <c r="J25" s="66">
        <f t="shared" si="8"/>
        <v>0</v>
      </c>
      <c r="K25" s="66">
        <f t="shared" si="5"/>
        <v>0</v>
      </c>
      <c r="L25" s="45">
        <f t="shared" si="6"/>
        <v>0</v>
      </c>
      <c r="M25" s="4"/>
      <c r="N25" s="48"/>
      <c r="O25" s="81"/>
      <c r="P25" s="81"/>
      <c r="Q25" s="83" t="s">
        <v>28</v>
      </c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ht="15">
      <c r="A26" s="48"/>
      <c r="B26" s="3" t="s">
        <v>47</v>
      </c>
      <c r="C26" s="94"/>
      <c r="D26" s="95"/>
      <c r="E26" s="63">
        <f t="shared" si="1"/>
        <v>0</v>
      </c>
      <c r="F26" s="64">
        <f t="shared" si="2"/>
        <v>0</v>
      </c>
      <c r="G26" s="64">
        <f t="shared" si="7"/>
      </c>
      <c r="H26" s="46">
        <f t="shared" si="3"/>
        <v>0</v>
      </c>
      <c r="I26" s="65">
        <f t="shared" si="4"/>
        <v>0</v>
      </c>
      <c r="J26" s="66">
        <f t="shared" si="8"/>
        <v>0</v>
      </c>
      <c r="K26" s="66">
        <f t="shared" si="5"/>
        <v>0</v>
      </c>
      <c r="L26" s="45">
        <f t="shared" si="6"/>
        <v>0</v>
      </c>
      <c r="M26" s="4"/>
      <c r="N26" s="48"/>
      <c r="O26" s="81"/>
      <c r="P26" s="81"/>
      <c r="Q26" s="83" t="s">
        <v>30</v>
      </c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 ht="15">
      <c r="A27" s="48"/>
      <c r="B27" s="3" t="s">
        <v>48</v>
      </c>
      <c r="C27" s="94"/>
      <c r="D27" s="95"/>
      <c r="E27" s="63">
        <f t="shared" si="1"/>
        <v>0</v>
      </c>
      <c r="F27" s="64">
        <f t="shared" si="2"/>
        <v>0</v>
      </c>
      <c r="G27" s="64">
        <f t="shared" si="7"/>
      </c>
      <c r="H27" s="46">
        <f t="shared" si="3"/>
        <v>0</v>
      </c>
      <c r="I27" s="65">
        <f t="shared" si="4"/>
        <v>0</v>
      </c>
      <c r="J27" s="66">
        <f t="shared" si="8"/>
        <v>0</v>
      </c>
      <c r="K27" s="66">
        <f t="shared" si="5"/>
        <v>0</v>
      </c>
      <c r="L27" s="45">
        <f t="shared" si="6"/>
        <v>0</v>
      </c>
      <c r="M27" s="4"/>
      <c r="N27" s="48"/>
      <c r="O27" s="81"/>
      <c r="P27" s="81"/>
      <c r="Q27" s="83" t="s">
        <v>29</v>
      </c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5">
      <c r="A28" s="48"/>
      <c r="B28" s="3" t="s">
        <v>49</v>
      </c>
      <c r="C28" s="94"/>
      <c r="D28" s="95"/>
      <c r="E28" s="63">
        <f t="shared" si="1"/>
        <v>0</v>
      </c>
      <c r="F28" s="64">
        <f t="shared" si="2"/>
        <v>0</v>
      </c>
      <c r="G28" s="64">
        <f t="shared" si="7"/>
      </c>
      <c r="H28" s="46">
        <f t="shared" si="3"/>
        <v>0</v>
      </c>
      <c r="I28" s="65">
        <f t="shared" si="4"/>
        <v>0</v>
      </c>
      <c r="J28" s="66">
        <f t="shared" si="8"/>
        <v>0</v>
      </c>
      <c r="K28" s="66">
        <f t="shared" si="5"/>
        <v>0</v>
      </c>
      <c r="L28" s="45">
        <f t="shared" si="6"/>
        <v>0</v>
      </c>
      <c r="M28" s="4"/>
      <c r="N28" s="48"/>
      <c r="O28" s="81"/>
      <c r="P28" s="81"/>
      <c r="Q28" s="83" t="s">
        <v>31</v>
      </c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5">
      <c r="A29" s="48"/>
      <c r="B29" s="3" t="s">
        <v>50</v>
      </c>
      <c r="C29" s="94"/>
      <c r="D29" s="95"/>
      <c r="E29" s="63">
        <f t="shared" si="1"/>
        <v>0</v>
      </c>
      <c r="F29" s="64">
        <f t="shared" si="2"/>
        <v>0</v>
      </c>
      <c r="G29" s="64">
        <f t="shared" si="7"/>
      </c>
      <c r="H29" s="46">
        <f t="shared" si="3"/>
        <v>0</v>
      </c>
      <c r="I29" s="65">
        <f t="shared" si="4"/>
        <v>0</v>
      </c>
      <c r="J29" s="66">
        <f t="shared" si="8"/>
        <v>0</v>
      </c>
      <c r="K29" s="66">
        <f t="shared" si="5"/>
        <v>0</v>
      </c>
      <c r="L29" s="45">
        <f t="shared" si="6"/>
        <v>0</v>
      </c>
      <c r="M29" s="4"/>
      <c r="N29" s="48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5">
      <c r="A30" s="48"/>
      <c r="B30" s="3" t="s">
        <v>51</v>
      </c>
      <c r="C30" s="94"/>
      <c r="D30" s="95"/>
      <c r="E30" s="63">
        <f t="shared" si="1"/>
        <v>0</v>
      </c>
      <c r="F30" s="64">
        <f t="shared" si="2"/>
        <v>0</v>
      </c>
      <c r="G30" s="64">
        <f t="shared" si="7"/>
      </c>
      <c r="H30" s="46">
        <f t="shared" si="3"/>
        <v>0</v>
      </c>
      <c r="I30" s="65">
        <f t="shared" si="4"/>
        <v>0</v>
      </c>
      <c r="J30" s="66">
        <f t="shared" si="8"/>
        <v>0</v>
      </c>
      <c r="K30" s="66">
        <f t="shared" si="5"/>
        <v>0</v>
      </c>
      <c r="L30" s="45">
        <f t="shared" si="6"/>
        <v>0</v>
      </c>
      <c r="M30" s="4"/>
      <c r="N30" s="48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5">
      <c r="A31" s="48"/>
      <c r="B31" s="3" t="s">
        <v>52</v>
      </c>
      <c r="C31" s="94"/>
      <c r="D31" s="95"/>
      <c r="E31" s="63">
        <f t="shared" si="1"/>
        <v>0</v>
      </c>
      <c r="F31" s="64">
        <f t="shared" si="2"/>
        <v>0</v>
      </c>
      <c r="G31" s="64">
        <f t="shared" si="7"/>
      </c>
      <c r="H31" s="46">
        <f t="shared" si="3"/>
        <v>0</v>
      </c>
      <c r="I31" s="65">
        <f t="shared" si="4"/>
        <v>0</v>
      </c>
      <c r="J31" s="66">
        <f t="shared" si="8"/>
        <v>0</v>
      </c>
      <c r="K31" s="66">
        <f t="shared" si="5"/>
        <v>0</v>
      </c>
      <c r="L31" s="45">
        <f t="shared" si="6"/>
        <v>0</v>
      </c>
      <c r="M31" s="4"/>
      <c r="N31" s="48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5">
      <c r="A32" s="48"/>
      <c r="B32" s="3" t="s">
        <v>53</v>
      </c>
      <c r="C32" s="94"/>
      <c r="D32" s="95"/>
      <c r="E32" s="63">
        <f t="shared" si="1"/>
        <v>0</v>
      </c>
      <c r="F32" s="64">
        <f t="shared" si="2"/>
        <v>0</v>
      </c>
      <c r="G32" s="64">
        <f t="shared" si="7"/>
      </c>
      <c r="H32" s="46">
        <f t="shared" si="3"/>
        <v>0</v>
      </c>
      <c r="I32" s="65">
        <f t="shared" si="4"/>
        <v>0</v>
      </c>
      <c r="J32" s="66">
        <f t="shared" si="8"/>
        <v>0</v>
      </c>
      <c r="K32" s="66">
        <f t="shared" si="5"/>
        <v>0</v>
      </c>
      <c r="L32" s="45">
        <f t="shared" si="6"/>
        <v>0</v>
      </c>
      <c r="M32" s="4"/>
      <c r="N32" s="48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5">
      <c r="A33" s="48"/>
      <c r="B33" s="3" t="s">
        <v>54</v>
      </c>
      <c r="C33" s="94"/>
      <c r="D33" s="95"/>
      <c r="E33" s="63">
        <f t="shared" si="1"/>
        <v>0</v>
      </c>
      <c r="F33" s="64">
        <f t="shared" si="2"/>
        <v>0</v>
      </c>
      <c r="G33" s="64">
        <f t="shared" si="7"/>
      </c>
      <c r="H33" s="46">
        <f t="shared" si="3"/>
        <v>0</v>
      </c>
      <c r="I33" s="65">
        <f t="shared" si="4"/>
        <v>0</v>
      </c>
      <c r="J33" s="66">
        <f t="shared" si="8"/>
        <v>0</v>
      </c>
      <c r="K33" s="66">
        <f t="shared" si="5"/>
        <v>0</v>
      </c>
      <c r="L33" s="45">
        <f t="shared" si="6"/>
        <v>0</v>
      </c>
      <c r="M33" s="4"/>
      <c r="N33" s="48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5">
      <c r="A34" s="48"/>
      <c r="B34" s="3" t="s">
        <v>55</v>
      </c>
      <c r="C34" s="94"/>
      <c r="D34" s="95"/>
      <c r="E34" s="63">
        <f t="shared" si="1"/>
        <v>0</v>
      </c>
      <c r="F34" s="64">
        <f t="shared" si="2"/>
        <v>0</v>
      </c>
      <c r="G34" s="64">
        <f t="shared" si="7"/>
      </c>
      <c r="H34" s="46">
        <f t="shared" si="3"/>
        <v>0</v>
      </c>
      <c r="I34" s="65">
        <f t="shared" si="4"/>
        <v>0</v>
      </c>
      <c r="J34" s="66">
        <f t="shared" si="8"/>
        <v>0</v>
      </c>
      <c r="K34" s="66">
        <f t="shared" si="5"/>
        <v>0</v>
      </c>
      <c r="L34" s="45">
        <f t="shared" si="6"/>
        <v>0</v>
      </c>
      <c r="M34" s="4"/>
      <c r="N34" s="48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5">
      <c r="A35" s="48"/>
      <c r="B35" s="3" t="s">
        <v>56</v>
      </c>
      <c r="C35" s="94"/>
      <c r="D35" s="95"/>
      <c r="E35" s="63">
        <f t="shared" si="1"/>
        <v>0</v>
      </c>
      <c r="F35" s="64">
        <f t="shared" si="2"/>
        <v>0</v>
      </c>
      <c r="G35" s="64">
        <f t="shared" si="7"/>
      </c>
      <c r="H35" s="46">
        <f t="shared" si="3"/>
        <v>0</v>
      </c>
      <c r="I35" s="65">
        <f t="shared" si="4"/>
        <v>0</v>
      </c>
      <c r="J35" s="66">
        <f t="shared" si="8"/>
        <v>0</v>
      </c>
      <c r="K35" s="66">
        <f t="shared" si="5"/>
        <v>0</v>
      </c>
      <c r="L35" s="45">
        <f t="shared" si="6"/>
        <v>0</v>
      </c>
      <c r="M35" s="4"/>
      <c r="N35" s="48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5">
      <c r="A36" s="48"/>
      <c r="B36" s="3" t="s">
        <v>57</v>
      </c>
      <c r="C36" s="94"/>
      <c r="D36" s="95"/>
      <c r="E36" s="63">
        <f t="shared" si="1"/>
        <v>0</v>
      </c>
      <c r="F36" s="64">
        <f t="shared" si="2"/>
        <v>0</v>
      </c>
      <c r="G36" s="64">
        <f t="shared" si="7"/>
      </c>
      <c r="H36" s="46">
        <f t="shared" si="3"/>
        <v>0</v>
      </c>
      <c r="I36" s="65">
        <f t="shared" si="4"/>
        <v>0</v>
      </c>
      <c r="J36" s="66">
        <f t="shared" si="8"/>
        <v>0</v>
      </c>
      <c r="K36" s="66">
        <f t="shared" si="5"/>
        <v>0</v>
      </c>
      <c r="L36" s="45">
        <f t="shared" si="6"/>
        <v>0</v>
      </c>
      <c r="M36" s="4"/>
      <c r="N36" s="48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5">
      <c r="A37" s="48"/>
      <c r="B37" s="3" t="s">
        <v>58</v>
      </c>
      <c r="C37" s="94"/>
      <c r="D37" s="95"/>
      <c r="E37" s="63">
        <f t="shared" si="1"/>
        <v>0</v>
      </c>
      <c r="F37" s="64">
        <f t="shared" si="2"/>
        <v>0</v>
      </c>
      <c r="G37" s="64">
        <f t="shared" si="7"/>
      </c>
      <c r="H37" s="46">
        <f t="shared" si="3"/>
        <v>0</v>
      </c>
      <c r="I37" s="65">
        <f t="shared" si="4"/>
        <v>0</v>
      </c>
      <c r="J37" s="66">
        <f t="shared" si="8"/>
        <v>0</v>
      </c>
      <c r="K37" s="66">
        <f t="shared" si="5"/>
        <v>0</v>
      </c>
      <c r="L37" s="45">
        <f t="shared" si="6"/>
        <v>0</v>
      </c>
      <c r="M37" s="4"/>
      <c r="N37" s="48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5">
      <c r="A38" s="48"/>
      <c r="B38" s="3" t="s">
        <v>59</v>
      </c>
      <c r="C38" s="94"/>
      <c r="D38" s="95"/>
      <c r="E38" s="63">
        <f t="shared" si="1"/>
        <v>0</v>
      </c>
      <c r="F38" s="64">
        <f t="shared" si="2"/>
        <v>0</v>
      </c>
      <c r="G38" s="64">
        <f t="shared" si="7"/>
      </c>
      <c r="H38" s="46">
        <f t="shared" si="3"/>
        <v>0</v>
      </c>
      <c r="I38" s="65">
        <f t="shared" si="4"/>
        <v>0</v>
      </c>
      <c r="J38" s="66">
        <f t="shared" si="8"/>
        <v>0</v>
      </c>
      <c r="K38" s="66">
        <f t="shared" si="5"/>
        <v>0</v>
      </c>
      <c r="L38" s="45">
        <f t="shared" si="6"/>
        <v>0</v>
      </c>
      <c r="M38" s="4"/>
      <c r="N38" s="48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5">
      <c r="A39" s="48"/>
      <c r="B39" s="3" t="s">
        <v>60</v>
      </c>
      <c r="C39" s="94"/>
      <c r="D39" s="95"/>
      <c r="E39" s="63">
        <f t="shared" si="1"/>
        <v>0</v>
      </c>
      <c r="F39" s="64">
        <f t="shared" si="2"/>
        <v>0</v>
      </c>
      <c r="G39" s="64">
        <f t="shared" si="7"/>
      </c>
      <c r="H39" s="46">
        <f t="shared" si="3"/>
        <v>0</v>
      </c>
      <c r="I39" s="65">
        <f t="shared" si="4"/>
        <v>0</v>
      </c>
      <c r="J39" s="66">
        <f t="shared" si="8"/>
        <v>0</v>
      </c>
      <c r="K39" s="66">
        <f t="shared" si="5"/>
        <v>0</v>
      </c>
      <c r="L39" s="45">
        <f t="shared" si="6"/>
        <v>0</v>
      </c>
      <c r="M39" s="4"/>
      <c r="N39" s="48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5">
      <c r="A40" s="48"/>
      <c r="B40" s="3" t="s">
        <v>61</v>
      </c>
      <c r="C40" s="94"/>
      <c r="D40" s="95"/>
      <c r="E40" s="63">
        <f t="shared" si="1"/>
        <v>0</v>
      </c>
      <c r="F40" s="64">
        <f t="shared" si="2"/>
        <v>0</v>
      </c>
      <c r="G40" s="64">
        <f t="shared" si="7"/>
      </c>
      <c r="H40" s="46">
        <f t="shared" si="3"/>
        <v>0</v>
      </c>
      <c r="I40" s="65">
        <f t="shared" si="4"/>
        <v>0</v>
      </c>
      <c r="J40" s="66">
        <f t="shared" si="8"/>
        <v>0</v>
      </c>
      <c r="K40" s="66">
        <f t="shared" si="5"/>
        <v>0</v>
      </c>
      <c r="L40" s="45">
        <f t="shared" si="6"/>
        <v>0</v>
      </c>
      <c r="M40" s="4"/>
      <c r="N40" s="48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ht="15">
      <c r="A41" s="48"/>
      <c r="B41" s="3" t="s">
        <v>62</v>
      </c>
      <c r="C41" s="94"/>
      <c r="D41" s="95"/>
      <c r="E41" s="63">
        <f t="shared" si="1"/>
        <v>0</v>
      </c>
      <c r="F41" s="64">
        <f t="shared" si="2"/>
        <v>0</v>
      </c>
      <c r="G41" s="64">
        <f t="shared" si="7"/>
      </c>
      <c r="H41" s="46">
        <f t="shared" si="3"/>
        <v>0</v>
      </c>
      <c r="I41" s="65">
        <f t="shared" si="4"/>
        <v>0</v>
      </c>
      <c r="J41" s="66">
        <f t="shared" si="8"/>
        <v>0</v>
      </c>
      <c r="K41" s="66">
        <f t="shared" si="5"/>
        <v>0</v>
      </c>
      <c r="L41" s="45">
        <f t="shared" si="6"/>
        <v>0</v>
      </c>
      <c r="M41" s="4"/>
      <c r="N41" s="48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 ht="15">
      <c r="A42" s="48"/>
      <c r="B42" s="3" t="s">
        <v>63</v>
      </c>
      <c r="C42" s="94"/>
      <c r="D42" s="95"/>
      <c r="E42" s="63">
        <f t="shared" si="1"/>
        <v>0</v>
      </c>
      <c r="F42" s="64">
        <f t="shared" si="2"/>
        <v>0</v>
      </c>
      <c r="G42" s="64">
        <f t="shared" si="7"/>
      </c>
      <c r="H42" s="46">
        <f t="shared" si="3"/>
        <v>0</v>
      </c>
      <c r="I42" s="65">
        <f t="shared" si="4"/>
        <v>0</v>
      </c>
      <c r="J42" s="66">
        <f t="shared" si="8"/>
        <v>0</v>
      </c>
      <c r="K42" s="66">
        <f t="shared" si="5"/>
        <v>0</v>
      </c>
      <c r="L42" s="45">
        <f t="shared" si="6"/>
        <v>0</v>
      </c>
      <c r="M42" s="4"/>
      <c r="N42" s="48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15">
      <c r="A43" s="48"/>
      <c r="B43" s="3" t="s">
        <v>64</v>
      </c>
      <c r="C43" s="94"/>
      <c r="D43" s="95"/>
      <c r="E43" s="63">
        <f t="shared" si="1"/>
        <v>0</v>
      </c>
      <c r="F43" s="64">
        <f t="shared" si="2"/>
        <v>0</v>
      </c>
      <c r="G43" s="64">
        <f t="shared" si="7"/>
      </c>
      <c r="H43" s="46">
        <f t="shared" si="3"/>
        <v>0</v>
      </c>
      <c r="I43" s="65">
        <f t="shared" si="4"/>
        <v>0</v>
      </c>
      <c r="J43" s="66">
        <f t="shared" si="8"/>
        <v>0</v>
      </c>
      <c r="K43" s="66">
        <f t="shared" si="5"/>
        <v>0</v>
      </c>
      <c r="L43" s="45">
        <f t="shared" si="6"/>
        <v>0</v>
      </c>
      <c r="M43" s="4"/>
      <c r="N43" s="48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15">
      <c r="A44" s="48"/>
      <c r="B44" s="3" t="s">
        <v>65</v>
      </c>
      <c r="C44" s="94"/>
      <c r="D44" s="95"/>
      <c r="E44" s="63">
        <f t="shared" si="1"/>
        <v>0</v>
      </c>
      <c r="F44" s="64">
        <f t="shared" si="2"/>
        <v>0</v>
      </c>
      <c r="G44" s="64">
        <f t="shared" si="7"/>
      </c>
      <c r="H44" s="46">
        <f t="shared" si="3"/>
        <v>0</v>
      </c>
      <c r="I44" s="65">
        <f t="shared" si="4"/>
        <v>0</v>
      </c>
      <c r="J44" s="66">
        <f t="shared" si="8"/>
        <v>0</v>
      </c>
      <c r="K44" s="66">
        <f t="shared" si="5"/>
        <v>0</v>
      </c>
      <c r="L44" s="45">
        <f t="shared" si="6"/>
        <v>0</v>
      </c>
      <c r="M44" s="4"/>
      <c r="N44" s="48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15">
      <c r="A45" s="48"/>
      <c r="B45" s="3" t="s">
        <v>66</v>
      </c>
      <c r="C45" s="94"/>
      <c r="D45" s="95"/>
      <c r="E45" s="63">
        <f t="shared" si="1"/>
        <v>0</v>
      </c>
      <c r="F45" s="64">
        <f t="shared" si="2"/>
        <v>0</v>
      </c>
      <c r="G45" s="64">
        <f t="shared" si="7"/>
      </c>
      <c r="H45" s="46">
        <f t="shared" si="3"/>
        <v>0</v>
      </c>
      <c r="I45" s="65">
        <f t="shared" si="4"/>
        <v>0</v>
      </c>
      <c r="J45" s="66">
        <f t="shared" si="8"/>
        <v>0</v>
      </c>
      <c r="K45" s="66">
        <f t="shared" si="5"/>
        <v>0</v>
      </c>
      <c r="L45" s="45">
        <f t="shared" si="6"/>
        <v>0</v>
      </c>
      <c r="M45" s="4"/>
      <c r="N45" s="48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5">
      <c r="A46" s="48"/>
      <c r="B46" s="3" t="s">
        <v>67</v>
      </c>
      <c r="C46" s="94"/>
      <c r="D46" s="95"/>
      <c r="E46" s="63">
        <f t="shared" si="1"/>
        <v>0</v>
      </c>
      <c r="F46" s="64">
        <f t="shared" si="2"/>
        <v>0</v>
      </c>
      <c r="G46" s="64">
        <f t="shared" si="7"/>
      </c>
      <c r="H46" s="46">
        <f t="shared" si="3"/>
        <v>0</v>
      </c>
      <c r="I46" s="65">
        <f t="shared" si="4"/>
        <v>0</v>
      </c>
      <c r="J46" s="66">
        <f t="shared" si="8"/>
        <v>0</v>
      </c>
      <c r="K46" s="66">
        <f t="shared" si="5"/>
        <v>0</v>
      </c>
      <c r="L46" s="45">
        <f t="shared" si="6"/>
        <v>0</v>
      </c>
      <c r="M46" s="4"/>
      <c r="N46" s="48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ht="15">
      <c r="A47" s="48"/>
      <c r="B47" s="3" t="s">
        <v>86</v>
      </c>
      <c r="C47" s="94"/>
      <c r="D47" s="95"/>
      <c r="E47" s="63">
        <f aca="true" t="shared" si="9" ref="E47:E59">IF(OR(MID(C47,1,2)="BB",MID(C47,1,2)="BK"),D47,0)-H46</f>
        <v>0</v>
      </c>
      <c r="F47" s="64">
        <f aca="true" t="shared" si="10" ref="F47:F59">IF(OR(MID(C47,1,2)="KB",MID(C47,1,2)="KK"),D47,0)</f>
        <v>0</v>
      </c>
      <c r="G47" s="64">
        <f aca="true" t="shared" si="11" ref="G47:G59">IF(D47&gt;0,G46+E47-F47,"")</f>
      </c>
      <c r="H47" s="46">
        <f aca="true" t="shared" si="12" ref="H47:H59">IF(G47&lt;0,G47,0)</f>
        <v>0</v>
      </c>
      <c r="I47" s="65">
        <f aca="true" t="shared" si="13" ref="I47:I59">IF(OR(MID(C47,1,2)="BÁ",MID(C47,1,2)="BK"),D47,0)-L46</f>
        <v>0</v>
      </c>
      <c r="J47" s="66">
        <f t="shared" si="8"/>
        <v>0</v>
      </c>
      <c r="K47" s="66">
        <f aca="true" t="shared" si="14" ref="K47:K59">IF(D47&gt;0,K46+I47-J47,0)</f>
        <v>0</v>
      </c>
      <c r="L47" s="45">
        <f aca="true" t="shared" si="15" ref="L47:L59">IF(K47&lt;0,K47,0)</f>
        <v>0</v>
      </c>
      <c r="M47" s="4"/>
      <c r="N47" s="48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ht="15">
      <c r="A48" s="48"/>
      <c r="B48" s="3" t="s">
        <v>87</v>
      </c>
      <c r="C48" s="94"/>
      <c r="D48" s="95"/>
      <c r="E48" s="63">
        <f t="shared" si="9"/>
        <v>0</v>
      </c>
      <c r="F48" s="64">
        <f t="shared" si="10"/>
        <v>0</v>
      </c>
      <c r="G48" s="64">
        <f t="shared" si="11"/>
      </c>
      <c r="H48" s="46">
        <f t="shared" si="12"/>
        <v>0</v>
      </c>
      <c r="I48" s="65">
        <f t="shared" si="13"/>
        <v>0</v>
      </c>
      <c r="J48" s="66">
        <f t="shared" si="8"/>
        <v>0</v>
      </c>
      <c r="K48" s="66">
        <f t="shared" si="14"/>
        <v>0</v>
      </c>
      <c r="L48" s="45">
        <f t="shared" si="15"/>
        <v>0</v>
      </c>
      <c r="M48" s="4"/>
      <c r="N48" s="48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ht="15">
      <c r="A49" s="48"/>
      <c r="B49" s="3" t="s">
        <v>88</v>
      </c>
      <c r="C49" s="94"/>
      <c r="D49" s="95"/>
      <c r="E49" s="63">
        <f t="shared" si="9"/>
        <v>0</v>
      </c>
      <c r="F49" s="64">
        <f t="shared" si="10"/>
        <v>0</v>
      </c>
      <c r="G49" s="64">
        <f t="shared" si="11"/>
      </c>
      <c r="H49" s="46">
        <f t="shared" si="12"/>
        <v>0</v>
      </c>
      <c r="I49" s="65">
        <f t="shared" si="13"/>
        <v>0</v>
      </c>
      <c r="J49" s="66">
        <f t="shared" si="8"/>
        <v>0</v>
      </c>
      <c r="K49" s="66">
        <f t="shared" si="14"/>
        <v>0</v>
      </c>
      <c r="L49" s="45">
        <f t="shared" si="15"/>
        <v>0</v>
      </c>
      <c r="M49" s="4"/>
      <c r="N49" s="48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ht="15">
      <c r="A50" s="48"/>
      <c r="B50" s="3" t="s">
        <v>89</v>
      </c>
      <c r="C50" s="94"/>
      <c r="D50" s="95"/>
      <c r="E50" s="63">
        <f t="shared" si="9"/>
        <v>0</v>
      </c>
      <c r="F50" s="64">
        <f t="shared" si="10"/>
        <v>0</v>
      </c>
      <c r="G50" s="64">
        <f t="shared" si="11"/>
      </c>
      <c r="H50" s="46">
        <f t="shared" si="12"/>
        <v>0</v>
      </c>
      <c r="I50" s="65">
        <f t="shared" si="13"/>
        <v>0</v>
      </c>
      <c r="J50" s="66">
        <f t="shared" si="8"/>
        <v>0</v>
      </c>
      <c r="K50" s="66">
        <f t="shared" si="14"/>
        <v>0</v>
      </c>
      <c r="L50" s="45">
        <f t="shared" si="15"/>
        <v>0</v>
      </c>
      <c r="M50" s="4"/>
      <c r="N50" s="48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ht="15">
      <c r="A51" s="48"/>
      <c r="B51" s="3" t="s">
        <v>90</v>
      </c>
      <c r="C51" s="94"/>
      <c r="D51" s="95"/>
      <c r="E51" s="63">
        <f t="shared" si="9"/>
        <v>0</v>
      </c>
      <c r="F51" s="64">
        <f t="shared" si="10"/>
        <v>0</v>
      </c>
      <c r="G51" s="64">
        <f t="shared" si="11"/>
      </c>
      <c r="H51" s="46">
        <f t="shared" si="12"/>
        <v>0</v>
      </c>
      <c r="I51" s="65">
        <f t="shared" si="13"/>
        <v>0</v>
      </c>
      <c r="J51" s="66">
        <f t="shared" si="8"/>
        <v>0</v>
      </c>
      <c r="K51" s="66">
        <f t="shared" si="14"/>
        <v>0</v>
      </c>
      <c r="L51" s="45">
        <f t="shared" si="15"/>
        <v>0</v>
      </c>
      <c r="M51" s="4"/>
      <c r="N51" s="48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15">
      <c r="A52" s="48"/>
      <c r="B52" s="3" t="s">
        <v>91</v>
      </c>
      <c r="C52" s="94"/>
      <c r="D52" s="95"/>
      <c r="E52" s="63">
        <f t="shared" si="9"/>
        <v>0</v>
      </c>
      <c r="F52" s="64">
        <f t="shared" si="10"/>
        <v>0</v>
      </c>
      <c r="G52" s="64">
        <f t="shared" si="11"/>
      </c>
      <c r="H52" s="46">
        <f t="shared" si="12"/>
        <v>0</v>
      </c>
      <c r="I52" s="65">
        <f t="shared" si="13"/>
        <v>0</v>
      </c>
      <c r="J52" s="66">
        <f t="shared" si="8"/>
        <v>0</v>
      </c>
      <c r="K52" s="66">
        <f t="shared" si="14"/>
        <v>0</v>
      </c>
      <c r="L52" s="45">
        <f t="shared" si="15"/>
        <v>0</v>
      </c>
      <c r="M52" s="4"/>
      <c r="N52" s="48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ht="15">
      <c r="A53" s="48"/>
      <c r="B53" s="3" t="s">
        <v>92</v>
      </c>
      <c r="C53" s="94"/>
      <c r="D53" s="95"/>
      <c r="E53" s="63">
        <f t="shared" si="9"/>
        <v>0</v>
      </c>
      <c r="F53" s="64">
        <f t="shared" si="10"/>
        <v>0</v>
      </c>
      <c r="G53" s="64">
        <f t="shared" si="11"/>
      </c>
      <c r="H53" s="46">
        <f t="shared" si="12"/>
        <v>0</v>
      </c>
      <c r="I53" s="65">
        <f t="shared" si="13"/>
        <v>0</v>
      </c>
      <c r="J53" s="66">
        <f t="shared" si="8"/>
        <v>0</v>
      </c>
      <c r="K53" s="66">
        <f t="shared" si="14"/>
        <v>0</v>
      </c>
      <c r="L53" s="45">
        <f t="shared" si="15"/>
        <v>0</v>
      </c>
      <c r="M53" s="4"/>
      <c r="N53" s="48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ht="15">
      <c r="A54" s="48"/>
      <c r="B54" s="3" t="s">
        <v>93</v>
      </c>
      <c r="C54" s="94"/>
      <c r="D54" s="95"/>
      <c r="E54" s="63">
        <f t="shared" si="9"/>
        <v>0</v>
      </c>
      <c r="F54" s="64">
        <f t="shared" si="10"/>
        <v>0</v>
      </c>
      <c r="G54" s="64">
        <f t="shared" si="11"/>
      </c>
      <c r="H54" s="46">
        <f t="shared" si="12"/>
        <v>0</v>
      </c>
      <c r="I54" s="65">
        <f t="shared" si="13"/>
        <v>0</v>
      </c>
      <c r="J54" s="66">
        <f t="shared" si="8"/>
        <v>0</v>
      </c>
      <c r="K54" s="66">
        <f t="shared" si="14"/>
        <v>0</v>
      </c>
      <c r="L54" s="45">
        <f t="shared" si="15"/>
        <v>0</v>
      </c>
      <c r="M54" s="4"/>
      <c r="N54" s="48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ht="15">
      <c r="A55" s="48"/>
      <c r="B55" s="3" t="s">
        <v>94</v>
      </c>
      <c r="C55" s="94"/>
      <c r="D55" s="95"/>
      <c r="E55" s="63">
        <f t="shared" si="9"/>
        <v>0</v>
      </c>
      <c r="F55" s="64">
        <f t="shared" si="10"/>
        <v>0</v>
      </c>
      <c r="G55" s="64">
        <f t="shared" si="11"/>
      </c>
      <c r="H55" s="46">
        <f t="shared" si="12"/>
        <v>0</v>
      </c>
      <c r="I55" s="65">
        <f t="shared" si="13"/>
        <v>0</v>
      </c>
      <c r="J55" s="66">
        <f t="shared" si="8"/>
        <v>0</v>
      </c>
      <c r="K55" s="66">
        <f t="shared" si="14"/>
        <v>0</v>
      </c>
      <c r="L55" s="45">
        <f t="shared" si="15"/>
        <v>0</v>
      </c>
      <c r="M55" s="4"/>
      <c r="N55" s="48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 ht="15">
      <c r="A56" s="48"/>
      <c r="B56" s="3" t="s">
        <v>95</v>
      </c>
      <c r="C56" s="94"/>
      <c r="D56" s="95"/>
      <c r="E56" s="63">
        <f t="shared" si="9"/>
        <v>0</v>
      </c>
      <c r="F56" s="64">
        <f t="shared" si="10"/>
        <v>0</v>
      </c>
      <c r="G56" s="64">
        <f t="shared" si="11"/>
      </c>
      <c r="H56" s="46">
        <f t="shared" si="12"/>
        <v>0</v>
      </c>
      <c r="I56" s="65">
        <f t="shared" si="13"/>
        <v>0</v>
      </c>
      <c r="J56" s="66">
        <f t="shared" si="8"/>
        <v>0</v>
      </c>
      <c r="K56" s="66">
        <f t="shared" si="14"/>
        <v>0</v>
      </c>
      <c r="L56" s="45">
        <f t="shared" si="15"/>
        <v>0</v>
      </c>
      <c r="M56" s="4"/>
      <c r="N56" s="48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 ht="15">
      <c r="A57" s="48"/>
      <c r="B57" s="3" t="s">
        <v>96</v>
      </c>
      <c r="C57" s="94"/>
      <c r="D57" s="95"/>
      <c r="E57" s="63">
        <f t="shared" si="9"/>
        <v>0</v>
      </c>
      <c r="F57" s="64">
        <f t="shared" si="10"/>
        <v>0</v>
      </c>
      <c r="G57" s="64">
        <f t="shared" si="11"/>
      </c>
      <c r="H57" s="46">
        <f t="shared" si="12"/>
        <v>0</v>
      </c>
      <c r="I57" s="65">
        <f t="shared" si="13"/>
        <v>0</v>
      </c>
      <c r="J57" s="66">
        <f t="shared" si="8"/>
        <v>0</v>
      </c>
      <c r="K57" s="66">
        <f t="shared" si="14"/>
        <v>0</v>
      </c>
      <c r="L57" s="45">
        <f t="shared" si="15"/>
        <v>0</v>
      </c>
      <c r="M57" s="4"/>
      <c r="N57" s="48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ht="15">
      <c r="A58" s="48"/>
      <c r="B58" s="3" t="s">
        <v>97</v>
      </c>
      <c r="C58" s="94"/>
      <c r="D58" s="95"/>
      <c r="E58" s="63">
        <f t="shared" si="9"/>
        <v>0</v>
      </c>
      <c r="F58" s="64">
        <f t="shared" si="10"/>
        <v>0</v>
      </c>
      <c r="G58" s="64">
        <f t="shared" si="11"/>
      </c>
      <c r="H58" s="46">
        <f t="shared" si="12"/>
        <v>0</v>
      </c>
      <c r="I58" s="65">
        <f t="shared" si="13"/>
        <v>0</v>
      </c>
      <c r="J58" s="66">
        <f t="shared" si="8"/>
        <v>0</v>
      </c>
      <c r="K58" s="66">
        <f t="shared" si="14"/>
        <v>0</v>
      </c>
      <c r="L58" s="45">
        <f t="shared" si="15"/>
        <v>0</v>
      </c>
      <c r="M58" s="4"/>
      <c r="N58" s="48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ht="15">
      <c r="A59" s="48"/>
      <c r="B59" s="3" t="s">
        <v>98</v>
      </c>
      <c r="C59" s="94"/>
      <c r="D59" s="95"/>
      <c r="E59" s="63">
        <f t="shared" si="9"/>
        <v>0</v>
      </c>
      <c r="F59" s="64">
        <f t="shared" si="10"/>
        <v>0</v>
      </c>
      <c r="G59" s="64">
        <f t="shared" si="11"/>
      </c>
      <c r="H59" s="46">
        <f t="shared" si="12"/>
        <v>0</v>
      </c>
      <c r="I59" s="65">
        <f t="shared" si="13"/>
        <v>0</v>
      </c>
      <c r="J59" s="66">
        <f t="shared" si="8"/>
        <v>0</v>
      </c>
      <c r="K59" s="66">
        <f t="shared" si="14"/>
        <v>0</v>
      </c>
      <c r="L59" s="45">
        <f t="shared" si="15"/>
        <v>0</v>
      </c>
      <c r="M59" s="4"/>
      <c r="N59" s="48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ht="15.75" thickBot="1">
      <c r="A60" s="48"/>
      <c r="B60" s="5"/>
      <c r="C60" s="6"/>
      <c r="D60" s="6"/>
      <c r="E60" s="6"/>
      <c r="F60" s="6"/>
      <c r="G60" s="6"/>
      <c r="H60" s="6"/>
      <c r="I60" s="8"/>
      <c r="J60" s="6"/>
      <c r="K60" s="6"/>
      <c r="L60" s="6"/>
      <c r="M60" s="7"/>
      <c r="N60" s="48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15">
      <c r="A61" s="49"/>
      <c r="B61" s="49"/>
      <c r="C61" s="91" t="s">
        <v>0</v>
      </c>
      <c r="D61" s="61"/>
      <c r="E61" s="61"/>
      <c r="F61" s="61"/>
      <c r="G61" s="61"/>
      <c r="H61" s="61"/>
      <c r="I61" s="49"/>
      <c r="J61" s="49"/>
      <c r="K61" s="49"/>
      <c r="L61" s="49"/>
      <c r="M61" s="49"/>
      <c r="N61" s="49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 ht="15">
      <c r="A63" s="1"/>
      <c r="B63" s="1"/>
      <c r="C63" s="80" t="s">
        <v>104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1:2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1:2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1:2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1:2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2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1:2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1:2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1:2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1:2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1:2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1:2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1:2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1:2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1:2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1:2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1:2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1:2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1:2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1:2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1:2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1:2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</sheetData>
  <sheetProtection password="C6A1" sheet="1" selectLockedCells="1"/>
  <dataValidations count="2">
    <dataValidation type="list" allowBlank="1" showInputMessage="1" showErrorMessage="1" sqref="I4">
      <formula1>$S$7:$S$14</formula1>
    </dataValidation>
    <dataValidation type="list" allowBlank="1" showInputMessage="1" showErrorMessage="1" sqref="C11:C45 C47:C59">
      <formula1>$Q$7:$Q$28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AngyalJ</dc:creator>
  <cp:keywords/>
  <dc:description/>
  <cp:lastModifiedBy>AngyalJ</cp:lastModifiedBy>
  <dcterms:created xsi:type="dcterms:W3CDTF">2009-06-21T13:54:24Z</dcterms:created>
  <dcterms:modified xsi:type="dcterms:W3CDTF">2010-03-07T18:25:25Z</dcterms:modified>
  <cp:category/>
  <cp:version/>
  <cp:contentType/>
  <cp:contentStatus/>
</cp:coreProperties>
</file>